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6621"/>
  <workbookPr autoCompressPictures="0"/>
  <bookViews>
    <workbookView xWindow="0" yWindow="0" windowWidth="25520" windowHeight="17040"/>
  </bookViews>
  <sheets>
    <sheet name=" OFE Foodshed example" sheetId="3" r:id="rId1"/>
    <sheet name="Foodshed template" sheetId="2" r:id="rId2"/>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2" l="1"/>
  <c r="C20" i="2"/>
  <c r="C25" i="2"/>
  <c r="C24" i="2"/>
  <c r="B44" i="3"/>
  <c r="B39" i="3"/>
  <c r="C24" i="3"/>
  <c r="C25" i="3"/>
  <c r="C34" i="3"/>
  <c r="B45" i="3"/>
  <c r="C16" i="3"/>
  <c r="C17" i="3"/>
  <c r="C18" i="3"/>
  <c r="C32" i="3"/>
  <c r="B40" i="3"/>
  <c r="B41" i="3"/>
  <c r="B46" i="3"/>
  <c r="C26" i="2"/>
</calcChain>
</file>

<file path=xl/comments1.xml><?xml version="1.0" encoding="utf-8"?>
<comments xmlns="http://schemas.openxmlformats.org/spreadsheetml/2006/main">
  <authors>
    <author>Ella Lawton</author>
  </authors>
  <commentList>
    <comment ref="C12" authorId="0">
      <text>
        <r>
          <rPr>
            <b/>
            <sz val="9"/>
            <color indexed="81"/>
            <rFont val="Tahoma"/>
            <family val="2"/>
          </rPr>
          <t>Ella Lawton:</t>
        </r>
        <r>
          <rPr>
            <sz val="9"/>
            <color indexed="81"/>
            <rFont val="Tahoma"/>
            <family val="2"/>
          </rPr>
          <t xml:space="preserve">
Add C10+C11</t>
        </r>
      </text>
    </comment>
    <comment ref="C20" authorId="0">
      <text>
        <r>
          <rPr>
            <b/>
            <sz val="9"/>
            <color indexed="81"/>
            <rFont val="Tahoma"/>
            <family val="2"/>
          </rPr>
          <t>Ella Lawton:</t>
        </r>
        <r>
          <rPr>
            <sz val="9"/>
            <color indexed="81"/>
            <rFont val="Tahoma"/>
            <family val="2"/>
          </rPr>
          <t xml:space="preserve">
Multiply C12 by C16</t>
        </r>
      </text>
    </comment>
    <comment ref="C26" authorId="0">
      <text>
        <r>
          <rPr>
            <b/>
            <sz val="9"/>
            <color indexed="81"/>
            <rFont val="Tahoma"/>
            <family val="2"/>
          </rPr>
          <t>Ella Lawton:</t>
        </r>
        <r>
          <rPr>
            <sz val="9"/>
            <color indexed="81"/>
            <rFont val="Tahoma"/>
            <family val="2"/>
          </rPr>
          <t xml:space="preserve">
C24-C25</t>
        </r>
      </text>
    </comment>
  </commentList>
</comments>
</file>

<file path=xl/sharedStrings.xml><?xml version="1.0" encoding="utf-8"?>
<sst xmlns="http://schemas.openxmlformats.org/spreadsheetml/2006/main" count="92" uniqueCount="50">
  <si>
    <t>Dunedin total land area</t>
  </si>
  <si>
    <t>Wanaka land area</t>
  </si>
  <si>
    <t>Dunedin total area</t>
  </si>
  <si>
    <t>Otago Food Economy Foodshed Example</t>
  </si>
  <si>
    <t>Dunedin FTE population</t>
  </si>
  <si>
    <t>Step 1</t>
  </si>
  <si>
    <t>Step 2</t>
  </si>
  <si>
    <t>Where to find this information</t>
  </si>
  <si>
    <t>Calculations</t>
  </si>
  <si>
    <t>hactares</t>
  </si>
  <si>
    <t>Google maps were used to draw a boundary around the area the project team sihed to include in the project. Google maps as the ability to calculate the area.</t>
  </si>
  <si>
    <t xml:space="preserve">Census night population count </t>
  </si>
  <si>
    <t>Census usually resident population count</t>
  </si>
  <si>
    <t>Visitors</t>
  </si>
  <si>
    <t>Students</t>
  </si>
  <si>
    <t>total number of students</t>
  </si>
  <si>
    <t>Number of days likely to be in Dunedin</t>
  </si>
  <si>
    <t>Assuming tha t students are only in Dunedin part-time during their study. The equivvalant of 9 months.</t>
  </si>
  <si>
    <t>student FTEs</t>
  </si>
  <si>
    <t>The number of nights visitors stay in the area of interest. Your local Regional Tourism Office (RTO) will have this information. Find it in their Annual Report. If you only have the total number of visitors per year, then divide this by 365 days.</t>
  </si>
  <si>
    <t>Total FTE population for Dunedin</t>
  </si>
  <si>
    <t>Assumed that this number includes students but not tourists.</t>
  </si>
  <si>
    <t>Dunedin population</t>
  </si>
  <si>
    <t>Statistics NZ website - regional populations</t>
  </si>
  <si>
    <t>Wanaka/Upper Clutha FTE population</t>
  </si>
  <si>
    <t>Average # of visitors per day</t>
  </si>
  <si>
    <t># of visitor nights per year</t>
  </si>
  <si>
    <t>Total FTE population for the Upper Clutha</t>
  </si>
  <si>
    <t>FTE equivalent tourists</t>
  </si>
  <si>
    <t>Upper Clutha population</t>
  </si>
  <si>
    <t>Step 3</t>
  </si>
  <si>
    <t>hectares</t>
  </si>
  <si>
    <t xml:space="preserve">Total land required </t>
  </si>
  <si>
    <t>hectares per person for diet (minus fishing land)</t>
  </si>
  <si>
    <t>Wanaka total land area</t>
  </si>
  <si>
    <t>Calculations from Lawton (2013) Ecological Footprint of New Zealand's Urban Form and Lifestyles. (Doctorate), Victoria University of Wellington.</t>
  </si>
  <si>
    <t>Step 4</t>
  </si>
  <si>
    <t>Multiply the population by the number of FTE people</t>
  </si>
  <si>
    <t>Step 5</t>
  </si>
  <si>
    <t>Supply</t>
  </si>
  <si>
    <t>Demand</t>
  </si>
  <si>
    <t>Dunedin</t>
  </si>
  <si>
    <t>Wanaka</t>
  </si>
  <si>
    <t>Foodshed availability (+/-)</t>
  </si>
  <si>
    <t>Food Economy Foodshed Template</t>
  </si>
  <si>
    <t>Total land area</t>
  </si>
  <si>
    <t>Total area</t>
  </si>
  <si>
    <t>Multiply the population by the land per individual average diet</t>
  </si>
  <si>
    <t>Total FTE population</t>
  </si>
  <si>
    <t>Population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</si>
</sst>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u/>
      <sz val="11"/>
      <color theme="10"/>
      <name val="Calibri"/>
      <family val="2"/>
      <scheme val="minor"/>
    </font>
    <font>
      <sz val="9"/>
      <color indexed="81"/>
      <name val="Tahoma"/>
      <family val="2"/>
    </font>
    <font>
      <b/>
      <sz val="9"/>
      <color indexed="81"/>
      <name val="Tahoma"/>
      <family val="2"/>
    </font>
    <font>
      <sz val="11"/>
      <color theme="5" tint="0.3999755851924192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5" tint="0.59999389629810485"/>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30">
    <xf numFmtId="0" fontId="0" fillId="0" borderId="0" xfId="0"/>
    <xf numFmtId="3" fontId="0" fillId="0" borderId="0" xfId="0" applyNumberFormat="1"/>
    <xf numFmtId="0" fontId="0" fillId="0" borderId="0" xfId="0" applyAlignment="1">
      <alignment wrapText="1"/>
    </xf>
    <xf numFmtId="0" fontId="1" fillId="0" borderId="0" xfId="0" applyFont="1"/>
    <xf numFmtId="0" fontId="0" fillId="2" borderId="0" xfId="0" applyFill="1"/>
    <xf numFmtId="3" fontId="0" fillId="2" borderId="0" xfId="0" applyNumberFormat="1" applyFill="1"/>
    <xf numFmtId="0" fontId="1" fillId="2" borderId="0" xfId="0" applyFont="1" applyFill="1"/>
    <xf numFmtId="0" fontId="0" fillId="3" borderId="0" xfId="0" applyFill="1"/>
    <xf numFmtId="3" fontId="0" fillId="3" borderId="0" xfId="0" applyNumberFormat="1" applyFill="1"/>
    <xf numFmtId="0" fontId="0" fillId="3" borderId="0" xfId="0" applyFill="1" applyAlignment="1">
      <alignment wrapText="1"/>
    </xf>
    <xf numFmtId="0" fontId="0" fillId="0" borderId="0" xfId="0" applyFont="1"/>
    <xf numFmtId="4" fontId="0" fillId="0" borderId="0" xfId="0" applyNumberFormat="1"/>
    <xf numFmtId="0" fontId="0" fillId="4" borderId="0" xfId="0" applyFill="1"/>
    <xf numFmtId="3" fontId="0" fillId="4" borderId="0" xfId="0" applyNumberFormat="1" applyFill="1"/>
    <xf numFmtId="0" fontId="0" fillId="4" borderId="0" xfId="0" applyFill="1" applyAlignment="1">
      <alignment wrapText="1"/>
    </xf>
    <xf numFmtId="0" fontId="1" fillId="4" borderId="0" xfId="0" applyFont="1" applyFill="1"/>
    <xf numFmtId="0" fontId="0" fillId="0" borderId="0" xfId="0" applyFill="1"/>
    <xf numFmtId="3" fontId="0" fillId="0" borderId="0" xfId="0" applyNumberFormat="1" applyFill="1"/>
    <xf numFmtId="0" fontId="2" fillId="4" borderId="0" xfId="1" applyFill="1"/>
    <xf numFmtId="0" fontId="1" fillId="5" borderId="0" xfId="0" applyFont="1" applyFill="1"/>
    <xf numFmtId="3" fontId="0" fillId="5" borderId="0" xfId="0" applyNumberFormat="1" applyFill="1"/>
    <xf numFmtId="0" fontId="0" fillId="5" borderId="0" xfId="0" applyFill="1"/>
    <xf numFmtId="3" fontId="1" fillId="5" borderId="0" xfId="0" applyNumberFormat="1" applyFont="1" applyFill="1"/>
    <xf numFmtId="0" fontId="0" fillId="6" borderId="0" xfId="0" applyFill="1"/>
    <xf numFmtId="3" fontId="0" fillId="6" borderId="0" xfId="0" applyNumberFormat="1" applyFill="1"/>
    <xf numFmtId="3" fontId="0" fillId="7" borderId="0" xfId="0" applyNumberFormat="1" applyFill="1"/>
    <xf numFmtId="0" fontId="0" fillId="0" borderId="0" xfId="0" applyFill="1" applyAlignment="1">
      <alignment wrapText="1"/>
    </xf>
    <xf numFmtId="0" fontId="1" fillId="0" borderId="0" xfId="0" applyFont="1" applyFill="1"/>
    <xf numFmtId="0" fontId="2" fillId="0" borderId="0" xfId="1" applyFill="1"/>
    <xf numFmtId="0" fontId="5" fillId="6" borderId="0" xfId="0" applyFont="1"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abSelected="1" zoomScale="90" zoomScaleNormal="90" zoomScalePageLayoutView="90" workbookViewId="0">
      <selection activeCell="A20" sqref="A20"/>
    </sheetView>
  </sheetViews>
  <sheetFormatPr baseColWidth="10" defaultColWidth="8.83203125" defaultRowHeight="14" x14ac:dyDescent="0"/>
  <cols>
    <col min="1" max="1" width="23.1640625" customWidth="1"/>
    <col min="2" max="2" width="10.83203125" customWidth="1"/>
    <col min="3" max="3" width="11.83203125" style="1" customWidth="1"/>
    <col min="4" max="4" width="36" customWidth="1"/>
    <col min="5" max="5" width="57.83203125" customWidth="1"/>
    <col min="6" max="6" width="35.5" customWidth="1"/>
  </cols>
  <sheetData>
    <row r="1" spans="1:5">
      <c r="A1" s="19" t="s">
        <v>3</v>
      </c>
      <c r="B1" s="19"/>
      <c r="C1" s="20"/>
      <c r="D1" s="21"/>
      <c r="E1" s="21"/>
    </row>
    <row r="2" spans="1:5" ht="15" customHeight="1">
      <c r="A2" s="21"/>
      <c r="B2" s="21"/>
      <c r="C2" s="20"/>
      <c r="D2" s="21"/>
      <c r="E2" s="21"/>
    </row>
    <row r="3" spans="1:5" s="3" customFormat="1">
      <c r="A3" s="19"/>
      <c r="B3" s="19"/>
      <c r="C3" s="22" t="s">
        <v>8</v>
      </c>
      <c r="D3" s="19"/>
      <c r="E3" s="19" t="s">
        <v>7</v>
      </c>
    </row>
    <row r="5" spans="1:5">
      <c r="A5" s="6" t="s">
        <v>5</v>
      </c>
      <c r="B5" s="6"/>
      <c r="C5" s="5"/>
      <c r="D5" s="4"/>
      <c r="E5" s="4"/>
    </row>
    <row r="6" spans="1:5" ht="42">
      <c r="A6" s="12" t="s">
        <v>2</v>
      </c>
      <c r="B6" s="12"/>
      <c r="C6" s="13">
        <v>92967</v>
      </c>
      <c r="D6" s="12" t="s">
        <v>9</v>
      </c>
      <c r="E6" s="14" t="s">
        <v>10</v>
      </c>
    </row>
    <row r="8" spans="1:5">
      <c r="A8" s="7" t="s">
        <v>1</v>
      </c>
      <c r="B8" s="7"/>
      <c r="C8" s="8">
        <v>9534</v>
      </c>
      <c r="D8" s="7" t="s">
        <v>9</v>
      </c>
      <c r="E8" s="7"/>
    </row>
    <row r="10" spans="1:5">
      <c r="A10" s="6" t="s">
        <v>6</v>
      </c>
      <c r="B10" s="6"/>
      <c r="C10" s="5"/>
      <c r="D10" s="4"/>
      <c r="E10" s="4"/>
    </row>
    <row r="11" spans="1:5">
      <c r="A11" s="12" t="s">
        <v>4</v>
      </c>
      <c r="B11" s="15"/>
      <c r="C11" s="13"/>
      <c r="D11" s="12"/>
      <c r="E11" s="12"/>
    </row>
    <row r="12" spans="1:5">
      <c r="A12" s="12"/>
      <c r="B12" s="12"/>
      <c r="C12" s="13">
        <v>127956</v>
      </c>
      <c r="D12" s="12" t="s">
        <v>11</v>
      </c>
      <c r="E12" s="18" t="s">
        <v>23</v>
      </c>
    </row>
    <row r="13" spans="1:5">
      <c r="A13" s="12"/>
      <c r="B13" s="12"/>
      <c r="C13" s="13">
        <v>120246</v>
      </c>
      <c r="D13" s="12" t="s">
        <v>12</v>
      </c>
      <c r="E13" s="12" t="s">
        <v>21</v>
      </c>
    </row>
    <row r="14" spans="1:5" ht="56">
      <c r="A14" s="12"/>
      <c r="B14" s="12" t="s">
        <v>13</v>
      </c>
      <c r="C14" s="13">
        <v>5500</v>
      </c>
      <c r="D14" s="12" t="s">
        <v>25</v>
      </c>
      <c r="E14" s="14" t="s">
        <v>19</v>
      </c>
    </row>
    <row r="15" spans="1:5">
      <c r="A15" s="12"/>
      <c r="B15" s="12" t="s">
        <v>14</v>
      </c>
      <c r="C15" s="13">
        <v>22719</v>
      </c>
      <c r="D15" s="12" t="s">
        <v>15</v>
      </c>
      <c r="E15" s="12"/>
    </row>
    <row r="16" spans="1:5" ht="28">
      <c r="A16" s="12"/>
      <c r="B16" s="12"/>
      <c r="C16" s="13">
        <f>(365/12)*9</f>
        <v>273.75</v>
      </c>
      <c r="D16" s="12" t="s">
        <v>16</v>
      </c>
      <c r="E16" s="14" t="s">
        <v>17</v>
      </c>
    </row>
    <row r="17" spans="1:5">
      <c r="A17" s="12"/>
      <c r="B17" s="12"/>
      <c r="C17" s="13">
        <f>(C15*C16)/365</f>
        <v>17039.25</v>
      </c>
      <c r="D17" s="12" t="s">
        <v>18</v>
      </c>
      <c r="E17" s="12"/>
    </row>
    <row r="18" spans="1:5" ht="28">
      <c r="A18" s="12"/>
      <c r="B18" s="14" t="s">
        <v>22</v>
      </c>
      <c r="C18" s="13">
        <f>(C13-C15)+C14+C17</f>
        <v>120066.25</v>
      </c>
      <c r="D18" s="12" t="s">
        <v>20</v>
      </c>
      <c r="E18" s="12"/>
    </row>
    <row r="19" spans="1:5">
      <c r="B19" s="2"/>
    </row>
    <row r="20" spans="1:5" ht="28">
      <c r="A20" s="9" t="s">
        <v>24</v>
      </c>
      <c r="B20" s="7"/>
      <c r="C20" s="8"/>
      <c r="D20" s="7"/>
      <c r="E20" s="7"/>
    </row>
    <row r="21" spans="1:5">
      <c r="A21" s="7"/>
      <c r="B21" s="7"/>
      <c r="C21" s="8">
        <v>11370</v>
      </c>
      <c r="D21" s="7" t="s">
        <v>11</v>
      </c>
      <c r="E21" s="7" t="s">
        <v>23</v>
      </c>
    </row>
    <row r="22" spans="1:5">
      <c r="A22" s="7"/>
      <c r="B22" s="7"/>
      <c r="C22" s="8">
        <v>9033</v>
      </c>
      <c r="D22" s="7" t="s">
        <v>12</v>
      </c>
      <c r="E22" s="7" t="s">
        <v>21</v>
      </c>
    </row>
    <row r="23" spans="1:5" ht="56">
      <c r="A23" s="7"/>
      <c r="B23" s="7" t="s">
        <v>13</v>
      </c>
      <c r="C23" s="8">
        <v>658520</v>
      </c>
      <c r="D23" s="7" t="s">
        <v>26</v>
      </c>
      <c r="E23" s="9" t="s">
        <v>19</v>
      </c>
    </row>
    <row r="24" spans="1:5">
      <c r="A24" s="7"/>
      <c r="B24" s="7"/>
      <c r="C24" s="8">
        <f>C23/365</f>
        <v>1804.1643835616439</v>
      </c>
      <c r="D24" s="7" t="s">
        <v>28</v>
      </c>
      <c r="E24" s="7"/>
    </row>
    <row r="25" spans="1:5" ht="42">
      <c r="A25" s="7"/>
      <c r="B25" s="9" t="s">
        <v>29</v>
      </c>
      <c r="C25" s="8">
        <f>C22+C24</f>
        <v>10837.164383561643</v>
      </c>
      <c r="D25" s="7" t="s">
        <v>27</v>
      </c>
      <c r="E25" s="7"/>
    </row>
    <row r="27" spans="1:5">
      <c r="A27" s="6" t="s">
        <v>30</v>
      </c>
      <c r="B27" s="4"/>
      <c r="C27" s="5"/>
      <c r="D27" s="4"/>
      <c r="E27" s="4"/>
    </row>
    <row r="28" spans="1:5" ht="28">
      <c r="A28" t="s">
        <v>32</v>
      </c>
      <c r="B28" s="10"/>
      <c r="C28" s="11">
        <v>0.50827145296852738</v>
      </c>
      <c r="D28" t="s">
        <v>33</v>
      </c>
      <c r="E28" s="2" t="s">
        <v>35</v>
      </c>
    </row>
    <row r="29" spans="1:5">
      <c r="B29" s="10"/>
      <c r="C29" s="11"/>
      <c r="E29" s="2"/>
    </row>
    <row r="30" spans="1:5">
      <c r="A30" s="4" t="s">
        <v>36</v>
      </c>
      <c r="B30" s="4"/>
      <c r="C30" s="5"/>
      <c r="D30" s="4"/>
      <c r="E30" s="4"/>
    </row>
    <row r="31" spans="1:5">
      <c r="A31" t="s">
        <v>37</v>
      </c>
    </row>
    <row r="32" spans="1:5">
      <c r="A32" s="12" t="s">
        <v>0</v>
      </c>
      <c r="B32" s="12"/>
      <c r="C32" s="13">
        <f>C18*C28</f>
        <v>61026.247339982452</v>
      </c>
      <c r="D32" s="12" t="s">
        <v>31</v>
      </c>
      <c r="E32" s="12"/>
    </row>
    <row r="34" spans="1:5">
      <c r="A34" s="7" t="s">
        <v>34</v>
      </c>
      <c r="B34" s="7"/>
      <c r="C34" s="8">
        <f>C25*C28</f>
        <v>5508.2212872916516</v>
      </c>
      <c r="D34" s="7" t="s">
        <v>31</v>
      </c>
      <c r="E34" s="7"/>
    </row>
    <row r="36" spans="1:5">
      <c r="A36" s="4" t="s">
        <v>38</v>
      </c>
      <c r="B36" s="4"/>
      <c r="C36" s="5"/>
      <c r="D36" s="4"/>
      <c r="E36" s="4"/>
    </row>
    <row r="38" spans="1:5">
      <c r="A38" s="12" t="s">
        <v>41</v>
      </c>
      <c r="B38" s="12"/>
      <c r="C38" s="13"/>
      <c r="D38" s="12"/>
      <c r="E38" s="12"/>
    </row>
    <row r="39" spans="1:5">
      <c r="A39" t="s">
        <v>39</v>
      </c>
      <c r="B39" s="1">
        <f>C6</f>
        <v>92967</v>
      </c>
      <c r="C39" s="1" t="s">
        <v>31</v>
      </c>
    </row>
    <row r="40" spans="1:5">
      <c r="A40" t="s">
        <v>40</v>
      </c>
      <c r="B40" s="1">
        <f>C32</f>
        <v>61026.247339982452</v>
      </c>
      <c r="C40" s="1" t="s">
        <v>31</v>
      </c>
    </row>
    <row r="41" spans="1:5">
      <c r="A41" s="23" t="s">
        <v>43</v>
      </c>
      <c r="B41" s="24">
        <f>B39-B40</f>
        <v>31940.752660017548</v>
      </c>
      <c r="C41" s="24" t="s">
        <v>31</v>
      </c>
    </row>
    <row r="43" spans="1:5">
      <c r="A43" s="7" t="s">
        <v>42</v>
      </c>
      <c r="B43" s="7"/>
      <c r="C43" s="8"/>
      <c r="D43" s="7"/>
      <c r="E43" s="7"/>
    </row>
    <row r="44" spans="1:5">
      <c r="A44" t="s">
        <v>39</v>
      </c>
      <c r="B44" s="1">
        <f>C8</f>
        <v>9534</v>
      </c>
      <c r="C44" s="1" t="s">
        <v>31</v>
      </c>
    </row>
    <row r="45" spans="1:5">
      <c r="A45" t="s">
        <v>40</v>
      </c>
      <c r="B45" s="1">
        <f>C34</f>
        <v>5508.2212872916516</v>
      </c>
      <c r="C45" s="1" t="s">
        <v>31</v>
      </c>
    </row>
    <row r="46" spans="1:5">
      <c r="A46" s="23" t="s">
        <v>43</v>
      </c>
      <c r="B46" s="24">
        <f>B44-B45</f>
        <v>4025.7787127083484</v>
      </c>
      <c r="C46" s="24" t="s">
        <v>31</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6"/>
  <sheetViews>
    <sheetView zoomScale="90" zoomScaleNormal="90" zoomScalePageLayoutView="90" workbookViewId="0">
      <selection activeCell="D1" sqref="D1:D1048576"/>
    </sheetView>
  </sheetViews>
  <sheetFormatPr baseColWidth="10" defaultColWidth="8.83203125" defaultRowHeight="14" x14ac:dyDescent="0"/>
  <cols>
    <col min="1" max="1" width="23.1640625" customWidth="1"/>
    <col min="2" max="2" width="10.83203125" customWidth="1"/>
    <col min="3" max="3" width="11.83203125" style="1" customWidth="1"/>
    <col min="4" max="4" width="38.6640625" customWidth="1"/>
    <col min="5" max="5" width="57.83203125" customWidth="1"/>
    <col min="6" max="6" width="35.5" customWidth="1"/>
  </cols>
  <sheetData>
    <row r="1" spans="1:5">
      <c r="A1" s="19" t="s">
        <v>44</v>
      </c>
      <c r="B1" s="19"/>
      <c r="C1" s="20"/>
      <c r="D1" s="21"/>
      <c r="E1" s="21"/>
    </row>
    <row r="2" spans="1:5" ht="15" customHeight="1">
      <c r="A2" s="21"/>
      <c r="B2" s="21"/>
      <c r="C2" s="20"/>
      <c r="D2" s="21"/>
      <c r="E2" s="21"/>
    </row>
    <row r="3" spans="1:5" s="3" customFormat="1">
      <c r="A3" s="19"/>
      <c r="B3" s="19"/>
      <c r="C3" s="22" t="s">
        <v>8</v>
      </c>
      <c r="D3" s="19"/>
      <c r="E3" s="19" t="s">
        <v>7</v>
      </c>
    </row>
    <row r="5" spans="1:5">
      <c r="A5" s="6" t="s">
        <v>5</v>
      </c>
      <c r="B5" s="6"/>
      <c r="C5" s="5"/>
      <c r="D5" s="4"/>
      <c r="E5" s="4"/>
    </row>
    <row r="6" spans="1:5" ht="42">
      <c r="A6" s="16" t="s">
        <v>46</v>
      </c>
      <c r="B6" s="16"/>
      <c r="C6" s="13">
        <v>0</v>
      </c>
      <c r="D6" s="16" t="s">
        <v>31</v>
      </c>
      <c r="E6" s="26" t="s">
        <v>10</v>
      </c>
    </row>
    <row r="7" spans="1:5">
      <c r="A7" s="16"/>
      <c r="B7" s="16"/>
      <c r="C7" s="17"/>
      <c r="D7" s="16"/>
      <c r="E7" s="16"/>
    </row>
    <row r="8" spans="1:5">
      <c r="A8" s="6" t="s">
        <v>6</v>
      </c>
      <c r="B8" s="6"/>
      <c r="C8" s="5"/>
      <c r="D8" s="4"/>
      <c r="E8" s="4"/>
    </row>
    <row r="9" spans="1:5">
      <c r="A9" s="16" t="s">
        <v>4</v>
      </c>
      <c r="B9" s="27"/>
      <c r="C9" s="17"/>
      <c r="D9" s="16"/>
      <c r="E9" s="16"/>
    </row>
    <row r="10" spans="1:5">
      <c r="A10" s="16"/>
      <c r="B10" s="16"/>
      <c r="C10" s="13">
        <v>0</v>
      </c>
      <c r="D10" s="16" t="s">
        <v>12</v>
      </c>
      <c r="E10" s="28" t="s">
        <v>23</v>
      </c>
    </row>
    <row r="11" spans="1:5" ht="56">
      <c r="A11" s="16"/>
      <c r="B11" s="16" t="s">
        <v>13</v>
      </c>
      <c r="C11" s="13">
        <v>0</v>
      </c>
      <c r="D11" s="16" t="s">
        <v>25</v>
      </c>
      <c r="E11" s="26" t="s">
        <v>19</v>
      </c>
    </row>
    <row r="12" spans="1:5">
      <c r="A12" s="16"/>
      <c r="B12" s="26" t="s">
        <v>49</v>
      </c>
      <c r="C12" s="25">
        <f>C10+C11</f>
        <v>0</v>
      </c>
      <c r="D12" s="16" t="s">
        <v>48</v>
      </c>
      <c r="E12" s="16"/>
    </row>
    <row r="13" spans="1:5">
      <c r="A13" s="16"/>
      <c r="B13" s="26"/>
      <c r="C13" s="17"/>
      <c r="D13" s="16"/>
      <c r="E13" s="16"/>
    </row>
    <row r="15" spans="1:5">
      <c r="A15" s="6" t="s">
        <v>30</v>
      </c>
      <c r="B15" s="4"/>
      <c r="C15" s="5"/>
      <c r="D15" s="4"/>
      <c r="E15" s="4"/>
    </row>
    <row r="16" spans="1:5" ht="28">
      <c r="A16" t="s">
        <v>32</v>
      </c>
      <c r="B16" s="10"/>
      <c r="C16" s="11">
        <v>0.50827145296852738</v>
      </c>
      <c r="D16" t="s">
        <v>33</v>
      </c>
      <c r="E16" s="2" t="s">
        <v>35</v>
      </c>
    </row>
    <row r="17" spans="1:5">
      <c r="B17" s="10"/>
      <c r="C17" s="11"/>
      <c r="E17" s="2"/>
    </row>
    <row r="18" spans="1:5">
      <c r="A18" s="4" t="s">
        <v>36</v>
      </c>
      <c r="B18" s="4"/>
      <c r="C18" s="5"/>
      <c r="D18" s="4"/>
      <c r="E18" s="4"/>
    </row>
    <row r="19" spans="1:5">
      <c r="A19" t="s">
        <v>47</v>
      </c>
    </row>
    <row r="20" spans="1:5" s="16" customFormat="1">
      <c r="A20" s="16" t="s">
        <v>45</v>
      </c>
      <c r="C20" s="25">
        <f>C12*C16</f>
        <v>0</v>
      </c>
      <c r="D20" s="16" t="s">
        <v>31</v>
      </c>
    </row>
    <row r="22" spans="1:5">
      <c r="A22" s="4" t="s">
        <v>38</v>
      </c>
      <c r="B22" s="4"/>
      <c r="C22" s="5"/>
      <c r="D22" s="4"/>
      <c r="E22" s="4"/>
    </row>
    <row r="24" spans="1:5">
      <c r="A24" t="s">
        <v>39</v>
      </c>
      <c r="C24" s="1">
        <f>C6</f>
        <v>0</v>
      </c>
      <c r="D24" s="1" t="s">
        <v>31</v>
      </c>
    </row>
    <row r="25" spans="1:5">
      <c r="A25" t="s">
        <v>40</v>
      </c>
      <c r="C25" s="1">
        <f>C20</f>
        <v>0</v>
      </c>
      <c r="D25" s="1" t="s">
        <v>31</v>
      </c>
    </row>
    <row r="26" spans="1:5">
      <c r="A26" s="23" t="s">
        <v>43</v>
      </c>
      <c r="B26" s="29"/>
      <c r="C26" s="24">
        <f>C24-C25</f>
        <v>0</v>
      </c>
      <c r="D26" s="17" t="s">
        <v>31</v>
      </c>
    </row>
  </sheetData>
  <pageMargins left="0.7" right="0.7" top="0.75" bottom="0.75" header="0.3" footer="0.3"/>
  <pageSetup paperSize="9" orientation="portrait"/>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 OFE Foodshed example</vt:lpstr>
      <vt:lpstr>Foodshed template</vt:lpstr>
    </vt:vector>
  </TitlesOfParts>
  <Company>Otago Polytechnic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Ella Lawton</dc:creator>
  <cp:lastModifiedBy>Nicola Bould</cp:lastModifiedBy>
  <dcterms:created xsi:type="dcterms:W3CDTF">2015-12-20T00:33:12Z</dcterms:created>
  <dcterms:modified xsi:type="dcterms:W3CDTF">2016-02-19T00:33:56Z</dcterms:modified>
</cp:coreProperties>
</file>