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0" yWindow="0" windowWidth="25520" windowHeight="17040"/>
  </bookViews>
  <sheets>
    <sheet name=" OFE Foodshed example" sheetId="3" r:id="rId1"/>
    <sheet name="Foodshed template"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20" i="2"/>
  <c r="C25" i="2"/>
  <c r="C24" i="2"/>
  <c r="B44" i="3"/>
  <c r="B39" i="3"/>
  <c r="C24" i="3"/>
  <c r="C25" i="3"/>
  <c r="C34" i="3"/>
  <c r="B45" i="3"/>
  <c r="C16" i="3"/>
  <c r="C17" i="3"/>
  <c r="C18" i="3"/>
  <c r="C32" i="3"/>
  <c r="B40" i="3"/>
  <c r="B41" i="3"/>
  <c r="B46" i="3"/>
  <c r="C26" i="2"/>
</calcChain>
</file>

<file path=xl/comments1.xml><?xml version="1.0" encoding="utf-8"?>
<comments xmlns="http://schemas.openxmlformats.org/spreadsheetml/2006/main">
  <authors>
    <author>Ella Lawton</author>
  </authors>
  <commentList>
    <comment ref="C12" authorId="0">
      <text>
        <r>
          <rPr>
            <b/>
            <sz val="9"/>
            <color indexed="81"/>
            <rFont val="Tahoma"/>
            <family val="2"/>
          </rPr>
          <t>Ella Lawton:</t>
        </r>
        <r>
          <rPr>
            <sz val="9"/>
            <color indexed="81"/>
            <rFont val="Tahoma"/>
            <family val="2"/>
          </rPr>
          <t xml:space="preserve">
Add C10+C11</t>
        </r>
      </text>
    </comment>
    <comment ref="C20" authorId="0">
      <text>
        <r>
          <rPr>
            <b/>
            <sz val="9"/>
            <color indexed="81"/>
            <rFont val="Tahoma"/>
            <family val="2"/>
          </rPr>
          <t>Ella Lawton:</t>
        </r>
        <r>
          <rPr>
            <sz val="9"/>
            <color indexed="81"/>
            <rFont val="Tahoma"/>
            <family val="2"/>
          </rPr>
          <t xml:space="preserve">
Multiply C12 by C16</t>
        </r>
      </text>
    </comment>
    <comment ref="C26" authorId="0">
      <text>
        <r>
          <rPr>
            <b/>
            <sz val="9"/>
            <color indexed="81"/>
            <rFont val="Tahoma"/>
            <family val="2"/>
          </rPr>
          <t>Ella Lawton:</t>
        </r>
        <r>
          <rPr>
            <sz val="9"/>
            <color indexed="81"/>
            <rFont val="Tahoma"/>
            <family val="2"/>
          </rPr>
          <t xml:space="preserve">
C24-C25</t>
        </r>
      </text>
    </comment>
  </commentList>
</comments>
</file>

<file path=xl/sharedStrings.xml><?xml version="1.0" encoding="utf-8"?>
<sst xmlns="http://schemas.openxmlformats.org/spreadsheetml/2006/main" count="92" uniqueCount="50">
  <si>
    <t>Dunedin total land area</t>
  </si>
  <si>
    <t>Wanaka land area</t>
  </si>
  <si>
    <t>Dunedin total area</t>
  </si>
  <si>
    <t>Otago Food Economy Foodshed Example</t>
  </si>
  <si>
    <t>Dunedin FTE population</t>
  </si>
  <si>
    <t>Step 1</t>
  </si>
  <si>
    <t>Step 2</t>
  </si>
  <si>
    <t>Where to find this information</t>
  </si>
  <si>
    <t>Calculations</t>
  </si>
  <si>
    <t>hactares</t>
  </si>
  <si>
    <t>Google maps were used to draw a boundary around the area the project team sihed to include in the project. Google maps as the ability to calculate the area.</t>
  </si>
  <si>
    <t xml:space="preserve">Census night population count </t>
  </si>
  <si>
    <t>Census usually resident population count</t>
  </si>
  <si>
    <t>Visitors</t>
  </si>
  <si>
    <t>Students</t>
  </si>
  <si>
    <t>total number of students</t>
  </si>
  <si>
    <t>Number of days likely to be in Dunedin</t>
  </si>
  <si>
    <t>Assuming tha t students are only in Dunedin part-time during their study. The equivvalant of 9 months.</t>
  </si>
  <si>
    <t>student FTEs</t>
  </si>
  <si>
    <t>The number of nights visitors stay in the area of interest. Your local Regional Tourism Office (RTO) will have this information. Find it in their Annual Report. If you only have the total number of visitors per year, then divide this by 365 days.</t>
  </si>
  <si>
    <t>Total FTE population for Dunedin</t>
  </si>
  <si>
    <t>Assumed that this number includes students but not tourists.</t>
  </si>
  <si>
    <t>Dunedin population</t>
  </si>
  <si>
    <t>Statistics NZ website - regional populations</t>
  </si>
  <si>
    <t>Wanaka/Upper Clutha FTE population</t>
  </si>
  <si>
    <t>Average # of visitors per day</t>
  </si>
  <si>
    <t># of visitor nights per year</t>
  </si>
  <si>
    <t>Total FTE population for the Upper Clutha</t>
  </si>
  <si>
    <t>FTE equivalent tourists</t>
  </si>
  <si>
    <t>Upper Clutha population</t>
  </si>
  <si>
    <t>Step 3</t>
  </si>
  <si>
    <t>hectares</t>
  </si>
  <si>
    <t xml:space="preserve">Total land required </t>
  </si>
  <si>
    <t>hectares per person for diet (minus fishing land)</t>
  </si>
  <si>
    <t>Wanaka total land area</t>
  </si>
  <si>
    <t>Calculations from Lawton (2013) Ecological Footprint of New Zealand's Urban Form and Lifestyles. (Doctorate), Victoria University of Wellington.</t>
  </si>
  <si>
    <t>Step 4</t>
  </si>
  <si>
    <t>Multiply the population by the number of FTE people</t>
  </si>
  <si>
    <t>Step 5</t>
  </si>
  <si>
    <t>Supply</t>
  </si>
  <si>
    <t>Demand</t>
  </si>
  <si>
    <t>Dunedin</t>
  </si>
  <si>
    <t>Wanaka</t>
  </si>
  <si>
    <t>Foodshed availability (+/-)</t>
  </si>
  <si>
    <t>Food Economy Foodshed Template</t>
  </si>
  <si>
    <t>Total land area</t>
  </si>
  <si>
    <t>Total area</t>
  </si>
  <si>
    <t>Multiply the population by the land per individual average diet</t>
  </si>
  <si>
    <t>Total FTE population</t>
  </si>
  <si>
    <t>Population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</si>
</sst>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5" tint="0.3999755851924192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3" fontId="0" fillId="0" borderId="0" xfId="0" applyNumberFormat="1"/>
    <xf numFmtId="0" fontId="0" fillId="0" borderId="0" xfId="0" applyAlignment="1">
      <alignment wrapText="1"/>
    </xf>
    <xf numFmtId="0" fontId="1" fillId="0" borderId="0" xfId="0" applyFont="1"/>
    <xf numFmtId="0" fontId="0" fillId="2" borderId="0" xfId="0" applyFill="1"/>
    <xf numFmtId="3" fontId="0" fillId="2" borderId="0" xfId="0" applyNumberFormat="1" applyFill="1"/>
    <xf numFmtId="0" fontId="1" fillId="2" borderId="0" xfId="0" applyFont="1" applyFill="1"/>
    <xf numFmtId="0" fontId="0" fillId="3" borderId="0" xfId="0" applyFill="1"/>
    <xf numFmtId="3" fontId="0" fillId="3" borderId="0" xfId="0" applyNumberFormat="1" applyFill="1"/>
    <xf numFmtId="0" fontId="0" fillId="3" borderId="0" xfId="0" applyFill="1" applyAlignment="1">
      <alignment wrapText="1"/>
    </xf>
    <xf numFmtId="0" fontId="0" fillId="0" borderId="0" xfId="0" applyFont="1"/>
    <xf numFmtId="4" fontId="0" fillId="0" borderId="0" xfId="0" applyNumberFormat="1"/>
    <xf numFmtId="0" fontId="0" fillId="4" borderId="0" xfId="0" applyFill="1"/>
    <xf numFmtId="3" fontId="0" fillId="4" borderId="0" xfId="0" applyNumberFormat="1" applyFill="1"/>
    <xf numFmtId="0" fontId="0" fillId="4" borderId="0" xfId="0" applyFill="1" applyAlignment="1">
      <alignment wrapText="1"/>
    </xf>
    <xf numFmtId="0" fontId="1" fillId="4" borderId="0" xfId="0" applyFont="1" applyFill="1"/>
    <xf numFmtId="0" fontId="0" fillId="0" borderId="0" xfId="0" applyFill="1"/>
    <xf numFmtId="3" fontId="0" fillId="0" borderId="0" xfId="0" applyNumberFormat="1" applyFill="1"/>
    <xf numFmtId="0" fontId="2" fillId="4" borderId="0" xfId="1" applyFill="1"/>
    <xf numFmtId="0" fontId="1" fillId="5" borderId="0" xfId="0" applyFont="1" applyFill="1"/>
    <xf numFmtId="3" fontId="0" fillId="5" borderId="0" xfId="0" applyNumberFormat="1" applyFill="1"/>
    <xf numFmtId="0" fontId="0" fillId="5" borderId="0" xfId="0" applyFill="1"/>
    <xf numFmtId="3" fontId="1" fillId="5" borderId="0" xfId="0" applyNumberFormat="1" applyFont="1" applyFill="1"/>
    <xf numFmtId="0" fontId="0" fillId="6" borderId="0" xfId="0" applyFill="1"/>
    <xf numFmtId="3" fontId="0" fillId="6" borderId="0" xfId="0" applyNumberFormat="1" applyFill="1"/>
    <xf numFmtId="3" fontId="0" fillId="7" borderId="0" xfId="0" applyNumberFormat="1" applyFill="1"/>
    <xf numFmtId="0" fontId="0" fillId="0" borderId="0" xfId="0" applyFill="1" applyAlignment="1">
      <alignment wrapText="1"/>
    </xf>
    <xf numFmtId="0" fontId="1" fillId="0" borderId="0" xfId="0" applyFont="1" applyFill="1"/>
    <xf numFmtId="0" fontId="2" fillId="0" borderId="0" xfId="1" applyFill="1"/>
    <xf numFmtId="0" fontId="5" fillId="6"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zoomScale="90" zoomScaleNormal="90" zoomScalePageLayoutView="90" workbookViewId="0">
      <selection activeCell="A20" sqref="A20"/>
    </sheetView>
  </sheetViews>
  <sheetFormatPr baseColWidth="10" defaultColWidth="8.83203125" defaultRowHeight="14" x14ac:dyDescent="0"/>
  <cols>
    <col min="1" max="1" width="23.1640625" customWidth="1"/>
    <col min="2" max="2" width="10.83203125" customWidth="1"/>
    <col min="3" max="3" width="11.83203125" style="1" customWidth="1"/>
    <col min="4" max="4" width="36" customWidth="1"/>
    <col min="5" max="5" width="57.83203125" customWidth="1"/>
    <col min="6" max="6" width="35.5" customWidth="1"/>
  </cols>
  <sheetData>
    <row r="1" spans="1:5">
      <c r="A1" s="19" t="s">
        <v>3</v>
      </c>
      <c r="B1" s="19"/>
      <c r="C1" s="20"/>
      <c r="D1" s="21"/>
      <c r="E1" s="21"/>
    </row>
    <row r="2" spans="1:5" ht="15" customHeight="1">
      <c r="A2" s="21"/>
      <c r="B2" s="21"/>
      <c r="C2" s="20"/>
      <c r="D2" s="21"/>
      <c r="E2" s="21"/>
    </row>
    <row r="3" spans="1:5" s="3" customFormat="1">
      <c r="A3" s="19"/>
      <c r="B3" s="19"/>
      <c r="C3" s="22" t="s">
        <v>8</v>
      </c>
      <c r="D3" s="19"/>
      <c r="E3" s="19" t="s">
        <v>7</v>
      </c>
    </row>
    <row r="5" spans="1:5">
      <c r="A5" s="6" t="s">
        <v>5</v>
      </c>
      <c r="B5" s="6"/>
      <c r="C5" s="5"/>
      <c r="D5" s="4"/>
      <c r="E5" s="4"/>
    </row>
    <row r="6" spans="1:5" ht="42">
      <c r="A6" s="12" t="s">
        <v>2</v>
      </c>
      <c r="B6" s="12"/>
      <c r="C6" s="13">
        <v>92967</v>
      </c>
      <c r="D6" s="12" t="s">
        <v>9</v>
      </c>
      <c r="E6" s="14" t="s">
        <v>10</v>
      </c>
    </row>
    <row r="8" spans="1:5">
      <c r="A8" s="7" t="s">
        <v>1</v>
      </c>
      <c r="B8" s="7"/>
      <c r="C8" s="8">
        <v>9534</v>
      </c>
      <c r="D8" s="7" t="s">
        <v>9</v>
      </c>
      <c r="E8" s="7"/>
    </row>
    <row r="10" spans="1:5">
      <c r="A10" s="6" t="s">
        <v>6</v>
      </c>
      <c r="B10" s="6"/>
      <c r="C10" s="5"/>
      <c r="D10" s="4"/>
      <c r="E10" s="4"/>
    </row>
    <row r="11" spans="1:5">
      <c r="A11" s="12" t="s">
        <v>4</v>
      </c>
      <c r="B11" s="15"/>
      <c r="C11" s="13"/>
      <c r="D11" s="12"/>
      <c r="E11" s="12"/>
    </row>
    <row r="12" spans="1:5">
      <c r="A12" s="12"/>
      <c r="B12" s="12"/>
      <c r="C12" s="13">
        <v>127956</v>
      </c>
      <c r="D12" s="12" t="s">
        <v>11</v>
      </c>
      <c r="E12" s="18" t="s">
        <v>23</v>
      </c>
    </row>
    <row r="13" spans="1:5">
      <c r="A13" s="12"/>
      <c r="B13" s="12"/>
      <c r="C13" s="13">
        <v>120246</v>
      </c>
      <c r="D13" s="12" t="s">
        <v>12</v>
      </c>
      <c r="E13" s="12" t="s">
        <v>21</v>
      </c>
    </row>
    <row r="14" spans="1:5" ht="56">
      <c r="A14" s="12"/>
      <c r="B14" s="12" t="s">
        <v>13</v>
      </c>
      <c r="C14" s="13">
        <v>5500</v>
      </c>
      <c r="D14" s="12" t="s">
        <v>25</v>
      </c>
      <c r="E14" s="14" t="s">
        <v>19</v>
      </c>
    </row>
    <row r="15" spans="1:5">
      <c r="A15" s="12"/>
      <c r="B15" s="12" t="s">
        <v>14</v>
      </c>
      <c r="C15" s="13">
        <v>22719</v>
      </c>
      <c r="D15" s="12" t="s">
        <v>15</v>
      </c>
      <c r="E15" s="12"/>
    </row>
    <row r="16" spans="1:5" ht="28">
      <c r="A16" s="12"/>
      <c r="B16" s="12"/>
      <c r="C16" s="13">
        <f>(365/12)*9</f>
        <v>273.75</v>
      </c>
      <c r="D16" s="12" t="s">
        <v>16</v>
      </c>
      <c r="E16" s="14" t="s">
        <v>17</v>
      </c>
    </row>
    <row r="17" spans="1:5">
      <c r="A17" s="12"/>
      <c r="B17" s="12"/>
      <c r="C17" s="13">
        <f>(C15*C16)/365</f>
        <v>17039.25</v>
      </c>
      <c r="D17" s="12" t="s">
        <v>18</v>
      </c>
      <c r="E17" s="12"/>
    </row>
    <row r="18" spans="1:5" ht="28">
      <c r="A18" s="12"/>
      <c r="B18" s="14" t="s">
        <v>22</v>
      </c>
      <c r="C18" s="13">
        <f>(C13-C15)+C14+C17</f>
        <v>120066.25</v>
      </c>
      <c r="D18" s="12" t="s">
        <v>20</v>
      </c>
      <c r="E18" s="12"/>
    </row>
    <row r="19" spans="1:5">
      <c r="B19" s="2"/>
    </row>
    <row r="20" spans="1:5" ht="28">
      <c r="A20" s="9" t="s">
        <v>24</v>
      </c>
      <c r="B20" s="7"/>
      <c r="C20" s="8"/>
      <c r="D20" s="7"/>
      <c r="E20" s="7"/>
    </row>
    <row r="21" spans="1:5">
      <c r="A21" s="7"/>
      <c r="B21" s="7"/>
      <c r="C21" s="8">
        <v>11370</v>
      </c>
      <c r="D21" s="7" t="s">
        <v>11</v>
      </c>
      <c r="E21" s="7" t="s">
        <v>23</v>
      </c>
    </row>
    <row r="22" spans="1:5">
      <c r="A22" s="7"/>
      <c r="B22" s="7"/>
      <c r="C22" s="8">
        <v>9033</v>
      </c>
      <c r="D22" s="7" t="s">
        <v>12</v>
      </c>
      <c r="E22" s="7" t="s">
        <v>21</v>
      </c>
    </row>
    <row r="23" spans="1:5" ht="56">
      <c r="A23" s="7"/>
      <c r="B23" s="7" t="s">
        <v>13</v>
      </c>
      <c r="C23" s="8">
        <v>658520</v>
      </c>
      <c r="D23" s="7" t="s">
        <v>26</v>
      </c>
      <c r="E23" s="9" t="s">
        <v>19</v>
      </c>
    </row>
    <row r="24" spans="1:5">
      <c r="A24" s="7"/>
      <c r="B24" s="7"/>
      <c r="C24" s="8">
        <f>C23/365</f>
        <v>1804.1643835616439</v>
      </c>
      <c r="D24" s="7" t="s">
        <v>28</v>
      </c>
      <c r="E24" s="7"/>
    </row>
    <row r="25" spans="1:5" ht="42">
      <c r="A25" s="7"/>
      <c r="B25" s="9" t="s">
        <v>29</v>
      </c>
      <c r="C25" s="8">
        <f>C22+C24</f>
        <v>10837.164383561643</v>
      </c>
      <c r="D25" s="7" t="s">
        <v>27</v>
      </c>
      <c r="E25" s="7"/>
    </row>
    <row r="27" spans="1:5">
      <c r="A27" s="6" t="s">
        <v>30</v>
      </c>
      <c r="B27" s="4"/>
      <c r="C27" s="5"/>
      <c r="D27" s="4"/>
      <c r="E27" s="4"/>
    </row>
    <row r="28" spans="1:5" ht="28">
      <c r="A28" t="s">
        <v>32</v>
      </c>
      <c r="B28" s="10"/>
      <c r="C28" s="11">
        <v>0.50827145296852738</v>
      </c>
      <c r="D28" t="s">
        <v>33</v>
      </c>
      <c r="E28" s="2" t="s">
        <v>35</v>
      </c>
    </row>
    <row r="29" spans="1:5">
      <c r="B29" s="10"/>
      <c r="C29" s="11"/>
      <c r="E29" s="2"/>
    </row>
    <row r="30" spans="1:5">
      <c r="A30" s="4" t="s">
        <v>36</v>
      </c>
      <c r="B30" s="4"/>
      <c r="C30" s="5"/>
      <c r="D30" s="4"/>
      <c r="E30" s="4"/>
    </row>
    <row r="31" spans="1:5">
      <c r="A31" t="s">
        <v>37</v>
      </c>
    </row>
    <row r="32" spans="1:5">
      <c r="A32" s="12" t="s">
        <v>0</v>
      </c>
      <c r="B32" s="12"/>
      <c r="C32" s="13">
        <f>C18*C28</f>
        <v>61026.247339982452</v>
      </c>
      <c r="D32" s="12" t="s">
        <v>31</v>
      </c>
      <c r="E32" s="12"/>
    </row>
    <row r="34" spans="1:5">
      <c r="A34" s="7" t="s">
        <v>34</v>
      </c>
      <c r="B34" s="7"/>
      <c r="C34" s="8">
        <f>C25*C28</f>
        <v>5508.2212872916516</v>
      </c>
      <c r="D34" s="7" t="s">
        <v>31</v>
      </c>
      <c r="E34" s="7"/>
    </row>
    <row r="36" spans="1:5">
      <c r="A36" s="4" t="s">
        <v>38</v>
      </c>
      <c r="B36" s="4"/>
      <c r="C36" s="5"/>
      <c r="D36" s="4"/>
      <c r="E36" s="4"/>
    </row>
    <row r="38" spans="1:5">
      <c r="A38" s="12" t="s">
        <v>41</v>
      </c>
      <c r="B38" s="12"/>
      <c r="C38" s="13"/>
      <c r="D38" s="12"/>
      <c r="E38" s="12"/>
    </row>
    <row r="39" spans="1:5">
      <c r="A39" t="s">
        <v>39</v>
      </c>
      <c r="B39" s="1">
        <f>C6</f>
        <v>92967</v>
      </c>
      <c r="C39" s="1" t="s">
        <v>31</v>
      </c>
    </row>
    <row r="40" spans="1:5">
      <c r="A40" t="s">
        <v>40</v>
      </c>
      <c r="B40" s="1">
        <f>C32</f>
        <v>61026.247339982452</v>
      </c>
      <c r="C40" s="1" t="s">
        <v>31</v>
      </c>
    </row>
    <row r="41" spans="1:5">
      <c r="A41" s="23" t="s">
        <v>43</v>
      </c>
      <c r="B41" s="24">
        <f>B39-B40</f>
        <v>31940.752660017548</v>
      </c>
      <c r="C41" s="24" t="s">
        <v>31</v>
      </c>
    </row>
    <row r="43" spans="1:5">
      <c r="A43" s="7" t="s">
        <v>42</v>
      </c>
      <c r="B43" s="7"/>
      <c r="C43" s="8"/>
      <c r="D43" s="7"/>
      <c r="E43" s="7"/>
    </row>
    <row r="44" spans="1:5">
      <c r="A44" t="s">
        <v>39</v>
      </c>
      <c r="B44" s="1">
        <f>C8</f>
        <v>9534</v>
      </c>
      <c r="C44" s="1" t="s">
        <v>31</v>
      </c>
    </row>
    <row r="45" spans="1:5">
      <c r="A45" t="s">
        <v>40</v>
      </c>
      <c r="B45" s="1">
        <f>C34</f>
        <v>5508.2212872916516</v>
      </c>
      <c r="C45" s="1" t="s">
        <v>31</v>
      </c>
    </row>
    <row r="46" spans="1:5">
      <c r="A46" s="23" t="s">
        <v>43</v>
      </c>
      <c r="B46" s="24">
        <f>B44-B45</f>
        <v>4025.7787127083484</v>
      </c>
      <c r="C46" s="24" t="s">
        <v>31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90" zoomScaleNormal="90" zoomScalePageLayoutView="90" workbookViewId="0">
      <selection activeCell="D1" sqref="D1:D1048576"/>
    </sheetView>
  </sheetViews>
  <sheetFormatPr baseColWidth="10" defaultColWidth="8.83203125" defaultRowHeight="14" x14ac:dyDescent="0"/>
  <cols>
    <col min="1" max="1" width="23.1640625" customWidth="1"/>
    <col min="2" max="2" width="10.83203125" customWidth="1"/>
    <col min="3" max="3" width="11.83203125" style="1" customWidth="1"/>
    <col min="4" max="4" width="38.6640625" customWidth="1"/>
    <col min="5" max="5" width="57.83203125" customWidth="1"/>
    <col min="6" max="6" width="35.5" customWidth="1"/>
  </cols>
  <sheetData>
    <row r="1" spans="1:5">
      <c r="A1" s="19" t="s">
        <v>44</v>
      </c>
      <c r="B1" s="19"/>
      <c r="C1" s="20"/>
      <c r="D1" s="21"/>
      <c r="E1" s="21"/>
    </row>
    <row r="2" spans="1:5" ht="15" customHeight="1">
      <c r="A2" s="21"/>
      <c r="B2" s="21"/>
      <c r="C2" s="20"/>
      <c r="D2" s="21"/>
      <c r="E2" s="21"/>
    </row>
    <row r="3" spans="1:5" s="3" customFormat="1">
      <c r="A3" s="19"/>
      <c r="B3" s="19"/>
      <c r="C3" s="22" t="s">
        <v>8</v>
      </c>
      <c r="D3" s="19"/>
      <c r="E3" s="19" t="s">
        <v>7</v>
      </c>
    </row>
    <row r="5" spans="1:5">
      <c r="A5" s="6" t="s">
        <v>5</v>
      </c>
      <c r="B5" s="6"/>
      <c r="C5" s="5"/>
      <c r="D5" s="4"/>
      <c r="E5" s="4"/>
    </row>
    <row r="6" spans="1:5" ht="42">
      <c r="A6" s="16" t="s">
        <v>46</v>
      </c>
      <c r="B6" s="16"/>
      <c r="C6" s="13">
        <v>0</v>
      </c>
      <c r="D6" s="16" t="s">
        <v>31</v>
      </c>
      <c r="E6" s="26" t="s">
        <v>10</v>
      </c>
    </row>
    <row r="7" spans="1:5">
      <c r="A7" s="16"/>
      <c r="B7" s="16"/>
      <c r="C7" s="17"/>
      <c r="D7" s="16"/>
      <c r="E7" s="16"/>
    </row>
    <row r="8" spans="1:5">
      <c r="A8" s="6" t="s">
        <v>6</v>
      </c>
      <c r="B8" s="6"/>
      <c r="C8" s="5"/>
      <c r="D8" s="4"/>
      <c r="E8" s="4"/>
    </row>
    <row r="9" spans="1:5">
      <c r="A9" s="16" t="s">
        <v>4</v>
      </c>
      <c r="B9" s="27"/>
      <c r="C9" s="17"/>
      <c r="D9" s="16"/>
      <c r="E9" s="16"/>
    </row>
    <row r="10" spans="1:5">
      <c r="A10" s="16"/>
      <c r="B10" s="16"/>
      <c r="C10" s="13">
        <v>0</v>
      </c>
      <c r="D10" s="16" t="s">
        <v>12</v>
      </c>
      <c r="E10" s="28" t="s">
        <v>23</v>
      </c>
    </row>
    <row r="11" spans="1:5" ht="56">
      <c r="A11" s="16"/>
      <c r="B11" s="16" t="s">
        <v>13</v>
      </c>
      <c r="C11" s="13">
        <v>0</v>
      </c>
      <c r="D11" s="16" t="s">
        <v>25</v>
      </c>
      <c r="E11" s="26" t="s">
        <v>19</v>
      </c>
    </row>
    <row r="12" spans="1:5">
      <c r="A12" s="16"/>
      <c r="B12" s="26" t="s">
        <v>49</v>
      </c>
      <c r="C12" s="25">
        <f>C10+C11</f>
        <v>0</v>
      </c>
      <c r="D12" s="16" t="s">
        <v>48</v>
      </c>
      <c r="E12" s="16"/>
    </row>
    <row r="13" spans="1:5">
      <c r="A13" s="16"/>
      <c r="B13" s="26"/>
      <c r="C13" s="17"/>
      <c r="D13" s="16"/>
      <c r="E13" s="16"/>
    </row>
    <row r="15" spans="1:5">
      <c r="A15" s="6" t="s">
        <v>30</v>
      </c>
      <c r="B15" s="4"/>
      <c r="C15" s="5"/>
      <c r="D15" s="4"/>
      <c r="E15" s="4"/>
    </row>
    <row r="16" spans="1:5" ht="28">
      <c r="A16" t="s">
        <v>32</v>
      </c>
      <c r="B16" s="10"/>
      <c r="C16" s="11">
        <v>0.50827145296852738</v>
      </c>
      <c r="D16" t="s">
        <v>33</v>
      </c>
      <c r="E16" s="2" t="s">
        <v>35</v>
      </c>
    </row>
    <row r="17" spans="1:5">
      <c r="B17" s="10"/>
      <c r="C17" s="11"/>
      <c r="E17" s="2"/>
    </row>
    <row r="18" spans="1:5">
      <c r="A18" s="4" t="s">
        <v>36</v>
      </c>
      <c r="B18" s="4"/>
      <c r="C18" s="5"/>
      <c r="D18" s="4"/>
      <c r="E18" s="4"/>
    </row>
    <row r="19" spans="1:5">
      <c r="A19" t="s">
        <v>47</v>
      </c>
    </row>
    <row r="20" spans="1:5" s="16" customFormat="1">
      <c r="A20" s="16" t="s">
        <v>45</v>
      </c>
      <c r="C20" s="25">
        <f>C12*C16</f>
        <v>0</v>
      </c>
      <c r="D20" s="16" t="s">
        <v>31</v>
      </c>
    </row>
    <row r="22" spans="1:5">
      <c r="A22" s="4" t="s">
        <v>38</v>
      </c>
      <c r="B22" s="4"/>
      <c r="C22" s="5"/>
      <c r="D22" s="4"/>
      <c r="E22" s="4"/>
    </row>
    <row r="24" spans="1:5">
      <c r="A24" t="s">
        <v>39</v>
      </c>
      <c r="C24" s="1">
        <f>C6</f>
        <v>0</v>
      </c>
      <c r="D24" s="1" t="s">
        <v>31</v>
      </c>
    </row>
    <row r="25" spans="1:5">
      <c r="A25" t="s">
        <v>40</v>
      </c>
      <c r="C25" s="1">
        <f>C20</f>
        <v>0</v>
      </c>
      <c r="D25" s="1" t="s">
        <v>31</v>
      </c>
    </row>
    <row r="26" spans="1:5">
      <c r="A26" s="23" t="s">
        <v>43</v>
      </c>
      <c r="B26" s="29"/>
      <c r="C26" s="24">
        <f>C24-C25</f>
        <v>0</v>
      </c>
      <c r="D26" s="17" t="s">
        <v>31</v>
      </c>
    </row>
  </sheetData>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 OFE Foodshed example</vt:lpstr>
      <vt:lpstr>Foodshed template</vt:lpstr>
    </vt:vector>
  </TitlesOfParts>
  <Company>Otago Polytechnic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Lawton</dc:creator>
  <cp:lastModifiedBy>Nicola Bould</cp:lastModifiedBy>
  <dcterms:created xsi:type="dcterms:W3CDTF">2015-12-20T00:33:12Z</dcterms:created>
  <dcterms:modified xsi:type="dcterms:W3CDTF">2016-02-19T00:33:56Z</dcterms:modified>
</cp:coreProperties>
</file>